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<sst xmlns="http://schemas.openxmlformats.org/spreadsheetml/2006/main" count="61" uniqueCount="54">
  <si>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</si>
  <si>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</si>
  <si>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</si>
  <si>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</si>
  <si>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</si>
  <si>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</si>
  <si>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</si>
  <si>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</si>
  <si>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</si>
  <si>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</si>
  <si>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</si>
  <si>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</si>
  <si>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</si>
  <si>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</si>
  <si>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</si>
  <si>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</si>
  <si>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</si>
  <si>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</si>
  <si>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</si>
  <si>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</si>
  <si>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</si>
  <si>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</si>
  <si>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</si>
  <si>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</si>
  <si>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</si>
  <si>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</si>
  <si>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</si>
  <si>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</si>
  <si>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</si>
  <si>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</si>
  <si>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</si>
  <si>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Great Barton Parish Council</t>
  </si>
  <si>
    <t>Suffolk</t>
  </si>
  <si>
    <t>2019/20</t>
  </si>
  <si>
    <t>2018/19</t>
  </si>
  <si>
    <t>Extra payments in 2019/20: Neighbourhood Plan £3452, Playground surfacing £1187 &amp; Icepits Wood £4618. Amount spent on small projects in 2019/20 was reduced by £2435</t>
  </si>
  <si>
    <t xml:space="preserve">Small Projects </t>
  </si>
  <si>
    <t>Neighbourhood Plan</t>
  </si>
  <si>
    <t xml:space="preserve">Neighbourhood Plan Grant </t>
  </si>
  <si>
    <t xml:space="preserve">Youth Project </t>
  </si>
  <si>
    <t>Allotments</t>
  </si>
  <si>
    <t xml:space="preserve">Asset Maintenance </t>
  </si>
  <si>
    <t>Asset Acquisition</t>
  </si>
  <si>
    <t>Icepits Wood</t>
  </si>
  <si>
    <t>S106 Funds</t>
  </si>
  <si>
    <t>Funds earmarked for sports/leisure activities from a new development</t>
  </si>
  <si>
    <t xml:space="preserve">Building up a reserve for the replacement of assets </t>
  </si>
  <si>
    <t>A maintenance reserve for assets owned by the Council</t>
  </si>
  <si>
    <t xml:space="preserve">A maintenance reserve for the wood which is on a lease to the Council </t>
  </si>
  <si>
    <t xml:space="preserve">Rent for allotments from the Allotment Society </t>
  </si>
  <si>
    <t>Funds reserved for Youth activites/purchases</t>
  </si>
  <si>
    <t xml:space="preserve">Funds allocated to the Neighbourhood Plan from the Parish Council for items not covered by the grant </t>
  </si>
  <si>
    <t xml:space="preserve">This fund is reserved for smaller projects around the community e.g. purchase of a speed gun, unexpected expenses etc. </t>
  </si>
  <si>
    <t>Grant received from Groundworks UK for the Neighbourhood Plan, held in a separate reserve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</si>
</sst>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22">
      <selection activeCell="N18" sqref="N1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32</v>
      </c>
      <c r="L3" s="9"/>
    </row>
    <row r="4" ht="13.5">
      <c r="A4" s="1" t="s">
        <v>30</v>
      </c>
    </row>
    <row r="5" spans="1:13" ht="83.25" customHeight="1">
      <c r="A5" s="49" t="s">
        <v>28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34</v>
      </c>
      <c r="E8" s="27"/>
      <c r="F8" s="38" t="s">
        <v>33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71521</v>
      </c>
      <c r="F11" s="8">
        <v>82091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34803</v>
      </c>
      <c r="F13" s="8">
        <v>37288</v>
      </c>
      <c r="G13" s="5">
        <f>F13-D13</f>
        <v>2485</v>
      </c>
      <c r="H13" s="6">
        <f>IF((D13&gt;F13),(D13-F13)/D13,IF(D13&lt;F13,-(D13-F13)/D13,IF(D13=F13,0)))</f>
        <v>0.07140189064161136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13473</v>
      </c>
      <c r="F15" s="8">
        <v>14324</v>
      </c>
      <c r="G15" s="5">
        <f>F15-D15</f>
        <v>851</v>
      </c>
      <c r="H15" s="6">
        <f>IF((D15&gt;F15),(D15-F15)/D15,IF(D15&lt;F15,-(D15-F15)/D15,IF(D15=F15,0)))</f>
        <v>0.06316336376456617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15507</v>
      </c>
      <c r="F17" s="8">
        <v>13800</v>
      </c>
      <c r="G17" s="5">
        <f>F17-D17</f>
        <v>-1707</v>
      </c>
      <c r="H17" s="6">
        <f>IF((D17&gt;F17),(D17-F17)/D17,IF(D17&lt;F17,-(D17-F17)/D17,IF(D17=F17,0)))</f>
        <v>0.11007931901721803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59.25" customHeight="1" thickBot="1">
      <c r="A21" s="44" t="s">
        <v>21</v>
      </c>
      <c r="B21" s="44"/>
      <c r="C21" s="44"/>
      <c r="D21" s="8">
        <v>22199</v>
      </c>
      <c r="F21" s="8">
        <v>28892</v>
      </c>
      <c r="G21" s="5">
        <f>F21-D21</f>
        <v>6693</v>
      </c>
      <c r="H21" s="6">
        <f>IF((D21&gt;F21),(D21-F21)/D21,IF(D21&lt;F21,-(D21-F21)/D21,IF(D21=F21,0)))</f>
        <v>0.30150006757061126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">
        <v>35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82091</v>
      </c>
      <c r="F23" s="2">
        <f>F11+F13+F15-F17-F19-F21</f>
        <v>91011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82091</v>
      </c>
      <c r="F26" s="8">
        <v>91011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120927</v>
      </c>
      <c r="F28" s="8">
        <v>122545</v>
      </c>
      <c r="G28" s="5">
        <f>F28-D28</f>
        <v>1618</v>
      </c>
      <c r="H28" s="6">
        <f>IF((D28&gt;F28),(D28-F28)/D28,IF(D28&lt;F28,-(D28-F28)/D28,IF(D28=F28,0)))</f>
        <v>0.013379973041587074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3" max="3" width="17.7109375" style="0" customWidth="1"/>
  </cols>
  <sheetData>
    <row r="1" ht="15.75" customHeight="1">
      <c r="A1" s="32" t="s">
        <v>22</v>
      </c>
    </row>
    <row r="2" ht="15.75" customHeight="1">
      <c r="A2" s="41" t="s">
        <v>29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6" ht="14.25">
      <c r="B7" s="34" t="s">
        <v>36</v>
      </c>
      <c r="D7" s="34">
        <v>22793</v>
      </c>
      <c r="F7" t="s">
        <v>52</v>
      </c>
    </row>
    <row r="8" spans="2:6" ht="15" customHeight="1">
      <c r="B8" s="34" t="s">
        <v>37</v>
      </c>
      <c r="D8" s="34">
        <v>5192</v>
      </c>
      <c r="F8" t="s">
        <v>51</v>
      </c>
    </row>
    <row r="9" spans="2:6" ht="14.25">
      <c r="B9" s="34" t="s">
        <v>38</v>
      </c>
      <c r="D9" s="34">
        <v>8190</v>
      </c>
      <c r="F9" t="s">
        <v>53</v>
      </c>
    </row>
    <row r="10" spans="2:6" ht="14.25">
      <c r="B10" s="34" t="s">
        <v>39</v>
      </c>
      <c r="D10" s="34">
        <v>938</v>
      </c>
      <c r="F10" t="s">
        <v>50</v>
      </c>
    </row>
    <row r="11" spans="2:6" ht="14.25">
      <c r="B11" s="34" t="s">
        <v>40</v>
      </c>
      <c r="D11" s="34">
        <v>60</v>
      </c>
      <c r="F11" t="s">
        <v>49</v>
      </c>
    </row>
    <row r="12" spans="2:6" ht="14.25">
      <c r="B12" s="34" t="s">
        <v>41</v>
      </c>
      <c r="D12" s="34">
        <v>5109</v>
      </c>
      <c r="F12" t="s">
        <v>47</v>
      </c>
    </row>
    <row r="13" spans="2:6" ht="14.25">
      <c r="B13" s="34" t="s">
        <v>42</v>
      </c>
      <c r="D13" s="34">
        <v>9161</v>
      </c>
      <c r="F13" t="s">
        <v>46</v>
      </c>
    </row>
    <row r="14" spans="2:6" ht="14.25">
      <c r="B14" s="34" t="s">
        <v>43</v>
      </c>
      <c r="D14" s="34">
        <v>4329</v>
      </c>
      <c r="F14" t="s">
        <v>48</v>
      </c>
    </row>
    <row r="15" spans="2:6" ht="14.25">
      <c r="B15" s="34" t="s">
        <v>44</v>
      </c>
      <c r="D15" s="34">
        <v>14676</v>
      </c>
      <c r="F15" t="s">
        <v>45</v>
      </c>
    </row>
    <row r="16" ht="14.25">
      <c r="E16" s="33">
        <f>SUM(D7:D15)</f>
        <v>70448</v>
      </c>
    </row>
    <row r="18" spans="1:4" ht="14.25">
      <c r="A18" s="31" t="s">
        <v>25</v>
      </c>
      <c r="D18" s="34">
        <v>20563</v>
      </c>
    </row>
    <row r="19" ht="14.25">
      <c r="E19" s="33">
        <f>D18</f>
        <v>20563</v>
      </c>
    </row>
    <row r="20" spans="1:6" ht="15" thickBot="1">
      <c r="A20" s="31" t="s">
        <v>26</v>
      </c>
      <c r="F20" s="35">
        <f>E16+E19</f>
        <v>91011</v>
      </c>
    </row>
    <row r="21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Linda Harley</cp:lastModifiedBy>
  <cp:lastPrinted>2020-04-16T14:15:45Z</cp:lastPrinted>
  <dcterms:created xsi:type="dcterms:W3CDTF">2012-07-11T10:01:28Z</dcterms:created>
  <dcterms:modified xsi:type="dcterms:W3CDTF">2020-05-11T12:32:38Z</dcterms:modified>
  <cp:category/>
  <cp:version/>
  <cp:contentType/>
  <cp:contentStatus/>
</cp:coreProperties>
</file>